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97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<sst xmlns="http://schemas.openxmlformats.org/spreadsheetml/2006/main" count="41" uniqueCount="41">
  <si>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年级专业</t>
  </si>
  <si>
    <t>备注</t>
  </si>
  <si>
    <t>合计</t>
  </si>
  <si>
    <t>注：国家奖学金每班级推荐1名，励志名额按照15,16，17年级老生现在学工在线系统内2017-2018年度困难生数量为准</t>
  </si>
  <si>
    <r>
      <t>15</t>
    </r>
    <r>
      <rPr>
        <sz val="10"/>
        <color indexed="8"/>
        <rFont val="宋体"/>
        <family val="0"/>
      </rPr>
      <t>物理</t>
    </r>
  </si>
  <si>
    <r>
      <t>15</t>
    </r>
    <r>
      <rPr>
        <sz val="10"/>
        <color indexed="8"/>
        <rFont val="宋体"/>
        <family val="0"/>
      </rPr>
      <t>光科</t>
    </r>
  </si>
  <si>
    <r>
      <t>15</t>
    </r>
    <r>
      <rPr>
        <sz val="10"/>
        <color indexed="8"/>
        <rFont val="宋体"/>
        <family val="0"/>
      </rPr>
      <t>电工</t>
    </r>
  </si>
  <si>
    <r>
      <t>15</t>
    </r>
    <r>
      <rPr>
        <sz val="10"/>
        <color indexed="8"/>
        <rFont val="宋体"/>
        <family val="0"/>
      </rPr>
      <t>电科</t>
    </r>
  </si>
  <si>
    <r>
      <t>15</t>
    </r>
    <r>
      <rPr>
        <sz val="10"/>
        <color indexed="8"/>
        <rFont val="宋体"/>
        <family val="0"/>
      </rPr>
      <t>通信</t>
    </r>
  </si>
  <si>
    <r>
      <t>15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1</t>
    </r>
  </si>
  <si>
    <r>
      <t>15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2</t>
    </r>
  </si>
  <si>
    <r>
      <t>15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3</t>
    </r>
  </si>
  <si>
    <r>
      <t>15</t>
    </r>
    <r>
      <rPr>
        <sz val="10"/>
        <color indexed="8"/>
        <rFont val="宋体"/>
        <family val="0"/>
      </rPr>
      <t>保密</t>
    </r>
  </si>
  <si>
    <r>
      <t>15</t>
    </r>
    <r>
      <rPr>
        <sz val="10"/>
        <color indexed="8"/>
        <rFont val="宋体"/>
        <family val="0"/>
      </rPr>
      <t>海技</t>
    </r>
    <r>
      <rPr>
        <sz val="10"/>
        <color indexed="8"/>
        <rFont val="Calibri"/>
        <family val="2"/>
      </rPr>
      <t>1</t>
    </r>
  </si>
  <si>
    <r>
      <t>15</t>
    </r>
    <r>
      <rPr>
        <sz val="10"/>
        <color indexed="8"/>
        <rFont val="宋体"/>
        <family val="0"/>
      </rPr>
      <t>海计</t>
    </r>
    <r>
      <rPr>
        <sz val="10"/>
        <color indexed="8"/>
        <rFont val="Calibri"/>
        <family val="2"/>
      </rPr>
      <t>2</t>
    </r>
  </si>
  <si>
    <r>
      <t>16</t>
    </r>
    <r>
      <rPr>
        <sz val="10"/>
        <color indexed="8"/>
        <rFont val="宋体"/>
        <family val="0"/>
      </rPr>
      <t>物理</t>
    </r>
  </si>
  <si>
    <r>
      <t>16</t>
    </r>
    <r>
      <rPr>
        <sz val="10"/>
        <color indexed="8"/>
        <rFont val="宋体"/>
        <family val="0"/>
      </rPr>
      <t>光科</t>
    </r>
  </si>
  <si>
    <r>
      <t>16</t>
    </r>
    <r>
      <rPr>
        <sz val="10"/>
        <color indexed="8"/>
        <rFont val="宋体"/>
        <family val="0"/>
      </rPr>
      <t>电工</t>
    </r>
  </si>
  <si>
    <r>
      <t>16</t>
    </r>
    <r>
      <rPr>
        <sz val="10"/>
        <color indexed="8"/>
        <rFont val="宋体"/>
        <family val="0"/>
      </rPr>
      <t>电科</t>
    </r>
  </si>
  <si>
    <r>
      <t>16</t>
    </r>
    <r>
      <rPr>
        <sz val="10"/>
        <color indexed="8"/>
        <rFont val="宋体"/>
        <family val="0"/>
      </rPr>
      <t>通信</t>
    </r>
  </si>
  <si>
    <r>
      <t>16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1</t>
    </r>
  </si>
  <si>
    <r>
      <t>16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2</t>
    </r>
  </si>
  <si>
    <r>
      <t>16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3</t>
    </r>
  </si>
  <si>
    <r>
      <t>16</t>
    </r>
    <r>
      <rPr>
        <sz val="10"/>
        <color indexed="8"/>
        <rFont val="宋体"/>
        <family val="0"/>
      </rPr>
      <t>保密</t>
    </r>
  </si>
  <si>
    <r>
      <t>16</t>
    </r>
    <r>
      <rPr>
        <sz val="10"/>
        <color indexed="8"/>
        <rFont val="宋体"/>
        <family val="0"/>
      </rPr>
      <t>海技</t>
    </r>
    <r>
      <rPr>
        <sz val="10"/>
        <color indexed="8"/>
        <rFont val="Calibri"/>
        <family val="2"/>
      </rPr>
      <t>1</t>
    </r>
  </si>
  <si>
    <r>
      <t>16</t>
    </r>
    <r>
      <rPr>
        <sz val="10"/>
        <color indexed="8"/>
        <rFont val="宋体"/>
        <family val="0"/>
      </rPr>
      <t>海计</t>
    </r>
    <r>
      <rPr>
        <sz val="10"/>
        <color indexed="8"/>
        <rFont val="Calibri"/>
        <family val="2"/>
      </rPr>
      <t>2</t>
    </r>
  </si>
  <si>
    <r>
      <t>17</t>
    </r>
    <r>
      <rPr>
        <sz val="10"/>
        <color indexed="8"/>
        <rFont val="宋体"/>
        <family val="0"/>
      </rPr>
      <t>物理</t>
    </r>
  </si>
  <si>
    <r>
      <t>17</t>
    </r>
    <r>
      <rPr>
        <sz val="10"/>
        <color indexed="8"/>
        <rFont val="宋体"/>
        <family val="0"/>
      </rPr>
      <t>光科</t>
    </r>
  </si>
  <si>
    <r>
      <t>17</t>
    </r>
    <r>
      <rPr>
        <sz val="10"/>
        <color indexed="8"/>
        <rFont val="宋体"/>
        <family val="0"/>
      </rPr>
      <t>电工</t>
    </r>
  </si>
  <si>
    <r>
      <t>17</t>
    </r>
    <r>
      <rPr>
        <sz val="10"/>
        <color indexed="8"/>
        <rFont val="宋体"/>
        <family val="0"/>
      </rPr>
      <t>电科</t>
    </r>
  </si>
  <si>
    <r>
      <t>17</t>
    </r>
    <r>
      <rPr>
        <sz val="10"/>
        <color indexed="8"/>
        <rFont val="宋体"/>
        <family val="0"/>
      </rPr>
      <t>通信</t>
    </r>
  </si>
  <si>
    <r>
      <t>17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1</t>
    </r>
  </si>
  <si>
    <r>
      <t>17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2</t>
    </r>
  </si>
  <si>
    <r>
      <t>17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3</t>
    </r>
  </si>
  <si>
    <r>
      <t>17</t>
    </r>
    <r>
      <rPr>
        <sz val="10"/>
        <color indexed="8"/>
        <rFont val="宋体"/>
        <family val="0"/>
      </rPr>
      <t>保密</t>
    </r>
  </si>
  <si>
    <r>
      <t>17</t>
    </r>
    <r>
      <rPr>
        <sz val="10"/>
        <color indexed="8"/>
        <rFont val="宋体"/>
        <family val="0"/>
      </rPr>
      <t>海技</t>
    </r>
    <r>
      <rPr>
        <sz val="10"/>
        <color indexed="8"/>
        <rFont val="Calibri"/>
        <family val="2"/>
      </rPr>
      <t>1</t>
    </r>
  </si>
  <si>
    <r>
      <t>17</t>
    </r>
    <r>
      <rPr>
        <sz val="10"/>
        <color indexed="8"/>
        <rFont val="宋体"/>
        <family val="0"/>
      </rPr>
      <t>海计</t>
    </r>
    <r>
      <rPr>
        <sz val="10"/>
        <color indexed="8"/>
        <rFont val="Calibri"/>
        <family val="2"/>
      </rPr>
      <t>2</t>
    </r>
  </si>
  <si>
    <t>2017-2018学年困难生人数</t>
  </si>
  <si>
    <r>
      <t>拟推荐人数=
【班级困难生人数/学院二三四年级困难生人数(344人)】*学院国家励志奖学金名额（</t>
    </r>
    <r>
      <rPr>
        <b/>
        <sz val="11"/>
        <color indexed="8"/>
        <rFont val="宋体"/>
        <family val="0"/>
      </rPr>
      <t>7</t>
    </r>
    <r>
      <rPr>
        <b/>
        <sz val="11"/>
        <color indexed="8"/>
        <rFont val="宋体"/>
        <family val="0"/>
      </rPr>
      <t>0人）</t>
    </r>
  </si>
  <si>
    <t xml:space="preserve">        2018年信息学院国家励志奖学金名额分配</t>
  </si>
  <si>
    <t xml:space="preserve">国家励志奖学金拟推荐名额（小数点后第一位≥4则进一位）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</si>
</sst>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b/>
      <sz val="14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9" fillId="35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21" fillId="40" borderId="0" applyNumberFormat="0" applyBorder="0" applyAlignment="0" applyProtection="0"/>
    <xf numFmtId="0" fontId="10" fillId="34" borderId="8" applyNumberFormat="0" applyAlignment="0" applyProtection="0"/>
    <xf numFmtId="0" fontId="14" fillId="7" borderId="5" applyNumberFormat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0" xfId="59" applyFont="1" applyFill="1">
      <alignment vertical="center"/>
      <protection/>
    </xf>
    <xf numFmtId="0" fontId="0" fillId="0" borderId="11" xfId="59" applyFill="1" applyBorder="1" applyAlignment="1">
      <alignment horizontal="center" vertical="center"/>
      <protection/>
    </xf>
    <xf numFmtId="0" fontId="0" fillId="0" borderId="0" xfId="59" applyFill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8" fillId="48" borderId="11" xfId="0" applyFont="1" applyFill="1" applyBorder="1" applyAlignment="1">
      <alignment horizontal="justify" vertical="center" wrapText="1"/>
    </xf>
    <xf numFmtId="0" fontId="29" fillId="23" borderId="11" xfId="0" applyFont="1" applyFill="1" applyBorder="1" applyAlignment="1">
      <alignment horizontal="justify" vertical="center" wrapText="1"/>
    </xf>
    <xf numFmtId="0" fontId="29" fillId="21" borderId="11" xfId="0" applyFont="1" applyFill="1" applyBorder="1" applyAlignment="1">
      <alignment horizontal="justify" vertical="center" wrapText="1"/>
    </xf>
    <xf numFmtId="0" fontId="0" fillId="23" borderId="11" xfId="59" applyFill="1" applyBorder="1" applyAlignment="1">
      <alignment horizontal="center" vertical="center"/>
      <protection/>
    </xf>
    <xf numFmtId="0" fontId="0" fillId="21" borderId="11" xfId="59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59" applyFill="1" applyBorder="1" applyAlignment="1">
      <alignment horizontal="center" vertical="center" wrapText="1"/>
      <protection/>
    </xf>
    <xf numFmtId="0" fontId="28" fillId="19" borderId="11" xfId="0" applyFont="1" applyFill="1" applyBorder="1" applyAlignment="1">
      <alignment horizontal="justify" vertical="center" wrapText="1"/>
    </xf>
    <xf numFmtId="0" fontId="0" fillId="19" borderId="11" xfId="59" applyFill="1" applyBorder="1" applyAlignment="1">
      <alignment horizontal="center" vertical="center"/>
      <protection/>
    </xf>
    <xf numFmtId="0" fontId="0" fillId="19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2" xfId="59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"/>
  <sheetViews>
    <sheetView tabSelected="1" zoomScalePageLayoutView="0" workbookViewId="0" topLeftCell="A19">
      <selection activeCell="G3" sqref="G3"/>
    </sheetView>
  </sheetViews>
  <sheetFormatPr defaultColWidth="9.00390625" defaultRowHeight="13.5"/>
  <cols>
    <col min="1" max="1" width="15.25390625" style="5" customWidth="1"/>
    <col min="2" max="2" width="13.125" style="5" customWidth="1"/>
    <col min="3" max="3" width="27.75390625" style="5" customWidth="1"/>
    <col min="4" max="4" width="17.625" style="5" customWidth="1"/>
    <col min="5" max="5" width="14.00390625" style="5" customWidth="1"/>
    <col min="6" max="254" width="9.00390625" style="3" customWidth="1"/>
  </cols>
  <sheetData>
    <row r="1" spans="1:251" s="1" customFormat="1" ht="21.75">
      <c r="A1" s="6" t="s">
        <v>39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251" s="1" customFormat="1" ht="63.75" customHeight="1">
      <c r="A2" s="28" t="s">
        <v>3</v>
      </c>
      <c r="B2" s="28"/>
      <c r="C2" s="28"/>
      <c r="D2" s="28"/>
      <c r="E2" s="2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</row>
    <row r="3" spans="1:254" s="2" customFormat="1" ht="72" customHeight="1">
      <c r="A3" s="9" t="s">
        <v>0</v>
      </c>
      <c r="B3" s="10" t="s">
        <v>37</v>
      </c>
      <c r="C3" s="10" t="s">
        <v>38</v>
      </c>
      <c r="D3" s="27" t="s">
        <v>40</v>
      </c>
      <c r="E3" s="10" t="s">
        <v>1</v>
      </c>
      <c r="F3" s="11"/>
      <c r="G3" s="11"/>
      <c r="H3" s="11"/>
      <c r="I3" s="11"/>
      <c r="J3" s="11"/>
      <c r="K3" s="11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5" ht="14.25">
      <c r="A4" s="16" t="s">
        <v>4</v>
      </c>
      <c r="B4" s="16">
        <v>12</v>
      </c>
      <c r="C4" s="12">
        <f>B4/344*70</f>
        <v>2.441860465116279</v>
      </c>
      <c r="D4" s="12">
        <v>3</v>
      </c>
      <c r="E4" s="12"/>
    </row>
    <row r="5" spans="1:5" ht="14.25">
      <c r="A5" s="16" t="s">
        <v>5</v>
      </c>
      <c r="B5" s="16">
        <v>11</v>
      </c>
      <c r="C5" s="12">
        <f>B5/344*70</f>
        <v>2.238372093023256</v>
      </c>
      <c r="D5" s="12">
        <v>2</v>
      </c>
      <c r="E5" s="12"/>
    </row>
    <row r="6" spans="1:5" ht="14.25">
      <c r="A6" s="16" t="s">
        <v>6</v>
      </c>
      <c r="B6" s="16">
        <v>15</v>
      </c>
      <c r="C6" s="12">
        <f aca="true" t="shared" si="0" ref="C6:C38">B6/344*70</f>
        <v>3.052325581395349</v>
      </c>
      <c r="D6" s="12">
        <v>3</v>
      </c>
      <c r="E6" s="12"/>
    </row>
    <row r="7" spans="1:5" ht="14.25">
      <c r="A7" s="16" t="s">
        <v>7</v>
      </c>
      <c r="B7" s="16">
        <v>15</v>
      </c>
      <c r="C7" s="12">
        <f t="shared" si="0"/>
        <v>3.052325581395349</v>
      </c>
      <c r="D7" s="12">
        <v>3</v>
      </c>
      <c r="E7" s="12"/>
    </row>
    <row r="8" spans="1:5" ht="14.25">
      <c r="A8" s="16" t="s">
        <v>8</v>
      </c>
      <c r="B8" s="16">
        <v>16</v>
      </c>
      <c r="C8" s="12">
        <f t="shared" si="0"/>
        <v>3.255813953488372</v>
      </c>
      <c r="D8" s="12">
        <v>3</v>
      </c>
      <c r="E8" s="12"/>
    </row>
    <row r="9" spans="1:5" ht="14.25">
      <c r="A9" s="16" t="s">
        <v>9</v>
      </c>
      <c r="B9" s="16">
        <v>10</v>
      </c>
      <c r="C9" s="12">
        <f t="shared" si="0"/>
        <v>2.0348837209302326</v>
      </c>
      <c r="D9" s="12">
        <v>2</v>
      </c>
      <c r="E9" s="12"/>
    </row>
    <row r="10" spans="1:5" ht="14.25">
      <c r="A10" s="16" t="s">
        <v>10</v>
      </c>
      <c r="B10" s="16">
        <v>13</v>
      </c>
      <c r="C10" s="12">
        <f t="shared" si="0"/>
        <v>2.645348837209302</v>
      </c>
      <c r="D10" s="12">
        <v>3</v>
      </c>
      <c r="E10" s="12"/>
    </row>
    <row r="11" spans="1:5" ht="14.25">
      <c r="A11" s="16" t="s">
        <v>11</v>
      </c>
      <c r="B11" s="16">
        <v>12</v>
      </c>
      <c r="C11" s="12">
        <f t="shared" si="0"/>
        <v>2.441860465116279</v>
      </c>
      <c r="D11" s="12">
        <v>3</v>
      </c>
      <c r="E11" s="12"/>
    </row>
    <row r="12" spans="1:5" ht="14.25">
      <c r="A12" s="16" t="s">
        <v>12</v>
      </c>
      <c r="B12" s="16">
        <v>4</v>
      </c>
      <c r="C12" s="12">
        <f t="shared" si="0"/>
        <v>0.813953488372093</v>
      </c>
      <c r="D12" s="12">
        <v>1</v>
      </c>
      <c r="E12" s="12"/>
    </row>
    <row r="13" spans="1:5" ht="14.25">
      <c r="A13" s="16" t="s">
        <v>13</v>
      </c>
      <c r="B13" s="16">
        <v>11</v>
      </c>
      <c r="C13" s="12">
        <f t="shared" si="0"/>
        <v>2.238372093023256</v>
      </c>
      <c r="D13" s="12">
        <v>2</v>
      </c>
      <c r="E13" s="12"/>
    </row>
    <row r="14" spans="1:5" ht="14.25">
      <c r="A14" s="16" t="s">
        <v>14</v>
      </c>
      <c r="B14" s="16">
        <v>13</v>
      </c>
      <c r="C14" s="12">
        <f>B14/344*70</f>
        <v>2.645348837209302</v>
      </c>
      <c r="D14" s="12">
        <v>3</v>
      </c>
      <c r="E14" s="12"/>
    </row>
    <row r="15" spans="1:5" ht="14.25">
      <c r="A15" s="17"/>
      <c r="B15" s="17">
        <f>SUM(B4:B14)</f>
        <v>132</v>
      </c>
      <c r="C15" s="19"/>
      <c r="D15" s="19">
        <f>SUM(D4:D14)</f>
        <v>28</v>
      </c>
      <c r="E15" s="19"/>
    </row>
    <row r="16" spans="1:11" ht="14.25">
      <c r="A16" s="16" t="s">
        <v>15</v>
      </c>
      <c r="B16" s="16">
        <v>10</v>
      </c>
      <c r="C16" s="12">
        <f>B16/344*70</f>
        <v>2.0348837209302326</v>
      </c>
      <c r="D16" s="12">
        <v>2</v>
      </c>
      <c r="E16" s="12"/>
      <c r="F16" s="13"/>
      <c r="G16" s="13"/>
      <c r="H16" s="13"/>
      <c r="I16" s="13"/>
      <c r="J16" s="13"/>
      <c r="K16" s="13"/>
    </row>
    <row r="17" spans="1:11" ht="14.25">
      <c r="A17" s="16" t="s">
        <v>16</v>
      </c>
      <c r="B17" s="16">
        <v>7</v>
      </c>
      <c r="C17" s="12">
        <f t="shared" si="0"/>
        <v>1.4244186046511629</v>
      </c>
      <c r="D17" s="12">
        <v>2</v>
      </c>
      <c r="E17" s="12"/>
      <c r="F17" s="13"/>
      <c r="G17" s="13"/>
      <c r="H17" s="13"/>
      <c r="I17" s="13"/>
      <c r="J17" s="13"/>
      <c r="K17" s="13"/>
    </row>
    <row r="18" spans="1:11" ht="14.25">
      <c r="A18" s="16" t="s">
        <v>17</v>
      </c>
      <c r="B18" s="16">
        <v>20</v>
      </c>
      <c r="C18" s="12">
        <f t="shared" si="0"/>
        <v>4.069767441860465</v>
      </c>
      <c r="D18" s="12">
        <v>4</v>
      </c>
      <c r="E18" s="12"/>
      <c r="F18" s="13"/>
      <c r="G18" s="13"/>
      <c r="H18" s="13"/>
      <c r="I18" s="13"/>
      <c r="J18" s="13"/>
      <c r="K18" s="13"/>
    </row>
    <row r="19" spans="1:5" ht="14.25">
      <c r="A19" s="16" t="s">
        <v>18</v>
      </c>
      <c r="B19" s="16">
        <v>11</v>
      </c>
      <c r="C19" s="12">
        <f t="shared" si="0"/>
        <v>2.238372093023256</v>
      </c>
      <c r="D19" s="12">
        <v>2</v>
      </c>
      <c r="E19" s="12"/>
    </row>
    <row r="20" spans="1:5" ht="14.25">
      <c r="A20" s="16" t="s">
        <v>19</v>
      </c>
      <c r="B20" s="16">
        <v>17</v>
      </c>
      <c r="C20" s="12">
        <f t="shared" si="0"/>
        <v>3.4593023255813953</v>
      </c>
      <c r="D20" s="12">
        <v>4</v>
      </c>
      <c r="E20" s="12"/>
    </row>
    <row r="21" spans="1:5" ht="14.25">
      <c r="A21" s="16" t="s">
        <v>20</v>
      </c>
      <c r="B21" s="16">
        <v>9</v>
      </c>
      <c r="C21" s="12">
        <f t="shared" si="0"/>
        <v>1.8313953488372094</v>
      </c>
      <c r="D21" s="12">
        <v>2</v>
      </c>
      <c r="E21" s="12"/>
    </row>
    <row r="22" spans="1:5" ht="14.25">
      <c r="A22" s="16" t="s">
        <v>21</v>
      </c>
      <c r="B22" s="16">
        <v>11</v>
      </c>
      <c r="C22" s="12">
        <f>B22/344*70</f>
        <v>2.238372093023256</v>
      </c>
      <c r="D22" s="12">
        <v>2</v>
      </c>
      <c r="E22" s="12"/>
    </row>
    <row r="23" spans="1:5" ht="14.25">
      <c r="A23" s="16" t="s">
        <v>22</v>
      </c>
      <c r="B23" s="16">
        <v>13</v>
      </c>
      <c r="C23" s="12">
        <f t="shared" si="0"/>
        <v>2.645348837209302</v>
      </c>
      <c r="D23" s="12">
        <v>3</v>
      </c>
      <c r="E23" s="12"/>
    </row>
    <row r="24" spans="1:5" ht="14.25">
      <c r="A24" s="16" t="s">
        <v>23</v>
      </c>
      <c r="B24" s="16">
        <v>8</v>
      </c>
      <c r="C24" s="12">
        <f t="shared" si="0"/>
        <v>1.627906976744186</v>
      </c>
      <c r="D24" s="12">
        <v>2</v>
      </c>
      <c r="E24" s="12"/>
    </row>
    <row r="25" spans="1:5" ht="14.25">
      <c r="A25" s="16" t="s">
        <v>24</v>
      </c>
      <c r="B25" s="16">
        <v>8</v>
      </c>
      <c r="C25" s="12">
        <f t="shared" si="0"/>
        <v>1.627906976744186</v>
      </c>
      <c r="D25" s="12">
        <v>2</v>
      </c>
      <c r="E25" s="12"/>
    </row>
    <row r="26" spans="1:5" ht="14.25">
      <c r="A26" s="16" t="s">
        <v>25</v>
      </c>
      <c r="B26" s="16">
        <v>5</v>
      </c>
      <c r="C26" s="12">
        <f t="shared" si="0"/>
        <v>1.0174418604651163</v>
      </c>
      <c r="D26" s="12">
        <v>1</v>
      </c>
      <c r="E26" s="12"/>
    </row>
    <row r="27" spans="1:5" ht="14.25">
      <c r="A27" s="18"/>
      <c r="B27" s="18">
        <f>SUM(B16:B26)</f>
        <v>119</v>
      </c>
      <c r="C27" s="20"/>
      <c r="D27" s="20">
        <f>SUM(D16:D26)</f>
        <v>26</v>
      </c>
      <c r="E27" s="20"/>
    </row>
    <row r="28" spans="1:5" ht="14.25">
      <c r="A28" s="16" t="s">
        <v>26</v>
      </c>
      <c r="B28" s="16">
        <v>5</v>
      </c>
      <c r="C28" s="12">
        <f t="shared" si="0"/>
        <v>1.0174418604651163</v>
      </c>
      <c r="D28" s="21">
        <v>1</v>
      </c>
      <c r="E28" s="12"/>
    </row>
    <row r="29" spans="1:5" ht="14.25">
      <c r="A29" s="16" t="s">
        <v>27</v>
      </c>
      <c r="B29" s="16">
        <v>7</v>
      </c>
      <c r="C29" s="12">
        <f t="shared" si="0"/>
        <v>1.4244186046511629</v>
      </c>
      <c r="D29" s="21">
        <v>2</v>
      </c>
      <c r="E29" s="12"/>
    </row>
    <row r="30" spans="1:5" ht="14.25">
      <c r="A30" s="16" t="s">
        <v>28</v>
      </c>
      <c r="B30" s="16">
        <v>12</v>
      </c>
      <c r="C30" s="12">
        <f>B30/344*70</f>
        <v>2.441860465116279</v>
      </c>
      <c r="D30" s="21">
        <v>3</v>
      </c>
      <c r="E30" s="12"/>
    </row>
    <row r="31" spans="1:5" ht="14.25">
      <c r="A31" s="16" t="s">
        <v>29</v>
      </c>
      <c r="B31" s="16">
        <v>10</v>
      </c>
      <c r="C31" s="12">
        <f t="shared" si="0"/>
        <v>2.0348837209302326</v>
      </c>
      <c r="D31" s="21">
        <v>2</v>
      </c>
      <c r="E31" s="12"/>
    </row>
    <row r="32" spans="1:5" ht="14.25">
      <c r="A32" s="16" t="s">
        <v>30</v>
      </c>
      <c r="B32" s="16">
        <v>14</v>
      </c>
      <c r="C32" s="12">
        <f t="shared" si="0"/>
        <v>2.8488372093023258</v>
      </c>
      <c r="D32" s="21">
        <v>3</v>
      </c>
      <c r="E32" s="12"/>
    </row>
    <row r="33" spans="1:5" s="3" customFormat="1" ht="14.25">
      <c r="A33" s="16" t="s">
        <v>31</v>
      </c>
      <c r="B33" s="16">
        <v>10</v>
      </c>
      <c r="C33" s="12">
        <f t="shared" si="0"/>
        <v>2.0348837209302326</v>
      </c>
      <c r="D33" s="21">
        <v>2</v>
      </c>
      <c r="E33" s="12"/>
    </row>
    <row r="34" spans="1:5" s="3" customFormat="1" ht="14.25">
      <c r="A34" s="16" t="s">
        <v>32</v>
      </c>
      <c r="B34" s="16">
        <v>10</v>
      </c>
      <c r="C34" s="12">
        <f t="shared" si="0"/>
        <v>2.0348837209302326</v>
      </c>
      <c r="D34" s="21">
        <v>2</v>
      </c>
      <c r="E34" s="12"/>
    </row>
    <row r="35" spans="1:5" s="3" customFormat="1" ht="14.25">
      <c r="A35" s="16" t="s">
        <v>33</v>
      </c>
      <c r="B35" s="16">
        <v>9</v>
      </c>
      <c r="C35" s="12">
        <f>B35/344*70</f>
        <v>1.8313953488372094</v>
      </c>
      <c r="D35" s="21">
        <v>2</v>
      </c>
      <c r="E35" s="12"/>
    </row>
    <row r="36" spans="1:5" s="3" customFormat="1" ht="14.25">
      <c r="A36" s="16" t="s">
        <v>34</v>
      </c>
      <c r="B36" s="16">
        <v>6</v>
      </c>
      <c r="C36" s="12">
        <f t="shared" si="0"/>
        <v>1.2209302325581395</v>
      </c>
      <c r="D36" s="21">
        <v>1</v>
      </c>
      <c r="E36" s="22"/>
    </row>
    <row r="37" spans="1:5" ht="14.25">
      <c r="A37" s="16" t="s">
        <v>35</v>
      </c>
      <c r="B37" s="16">
        <v>3</v>
      </c>
      <c r="C37" s="12">
        <f t="shared" si="0"/>
        <v>0.6104651162790697</v>
      </c>
      <c r="D37" s="21">
        <v>1</v>
      </c>
      <c r="E37" s="12"/>
    </row>
    <row r="38" spans="1:5" ht="14.25">
      <c r="A38" s="16" t="s">
        <v>36</v>
      </c>
      <c r="B38" s="16">
        <v>7</v>
      </c>
      <c r="C38" s="12">
        <f t="shared" si="0"/>
        <v>1.4244186046511629</v>
      </c>
      <c r="D38" s="21">
        <v>2</v>
      </c>
      <c r="E38" s="12"/>
    </row>
    <row r="39" spans="1:5" ht="14.25">
      <c r="A39" s="23"/>
      <c r="B39" s="23">
        <f>SUM(B28:B38)</f>
        <v>93</v>
      </c>
      <c r="C39" s="24"/>
      <c r="D39" s="25">
        <f>SUM(D28:D38)</f>
        <v>21</v>
      </c>
      <c r="E39" s="24"/>
    </row>
    <row r="40" spans="1:5" s="4" customFormat="1" ht="14.25">
      <c r="A40" s="26" t="s">
        <v>2</v>
      </c>
      <c r="B40" s="26">
        <f>B15+B27+B39</f>
        <v>344</v>
      </c>
      <c r="C40" s="12"/>
      <c r="D40" s="14">
        <f>D15+D27+D39</f>
        <v>75</v>
      </c>
      <c r="E40" s="14"/>
    </row>
    <row r="41" spans="1:2" ht="14.25">
      <c r="A41" s="29"/>
      <c r="B41" s="29"/>
    </row>
  </sheetData>
  <sheetProtection/>
  <mergeCells count="1">
    <mergeCell ref="A2:E2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LiWenqing</dc:creator>
  <cp:keywords/>
  <dc:description/>
  <cp:lastModifiedBy>Administrator</cp:lastModifiedBy>
  <dcterms:created xsi:type="dcterms:W3CDTF">2012-10-12T01:38:35Z</dcterms:created>
  <dcterms:modified xsi:type="dcterms:W3CDTF">2018-09-08T07:38:04Z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